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\\DISKSTATION\projekte\YouTube\TOPTORIALS\TOPTORIALS OFFICE\TUTORIALS\Tabellenkalkulation\Excel\Excel Lebensmittel Kalorientabelle erstellen\"/>
    </mc:Choice>
  </mc:AlternateContent>
  <bookViews>
    <workbookView xWindow="0" yWindow="0" windowWidth="28800" windowHeight="12810"/>
  </bookViews>
  <sheets>
    <sheet name="Meine Kalorientabelle" sheetId="1" r:id="rId1"/>
    <sheet name="Lebensmittel Datenbank" sheetId="2" r:id="rId2"/>
  </sheets>
  <calcPr calcId="171027"/>
</workbook>
</file>

<file path=xl/calcChain.xml><?xml version="1.0" encoding="utf-8"?>
<calcChain xmlns="http://schemas.openxmlformats.org/spreadsheetml/2006/main">
  <c r="C14" i="1" l="1"/>
  <c r="G36" i="1" l="1"/>
  <c r="F36" i="1"/>
  <c r="E36" i="1"/>
  <c r="D36" i="1"/>
  <c r="G35" i="1"/>
  <c r="F35" i="1"/>
  <c r="F38" i="1" s="1"/>
  <c r="E35" i="1"/>
  <c r="D35" i="1"/>
  <c r="G34" i="1"/>
  <c r="F34" i="1"/>
  <c r="E34" i="1"/>
  <c r="D34" i="1"/>
  <c r="G28" i="1"/>
  <c r="F28" i="1"/>
  <c r="E28" i="1"/>
  <c r="D28" i="1"/>
  <c r="G27" i="1"/>
  <c r="F27" i="1"/>
  <c r="E27" i="1"/>
  <c r="D27" i="1"/>
  <c r="G26" i="1"/>
  <c r="F26" i="1"/>
  <c r="E26" i="1"/>
  <c r="D26" i="1"/>
  <c r="D30" i="1" s="1"/>
  <c r="G20" i="1"/>
  <c r="F20" i="1"/>
  <c r="E20" i="1"/>
  <c r="D20" i="1"/>
  <c r="G19" i="1"/>
  <c r="F19" i="1"/>
  <c r="E19" i="1"/>
  <c r="D19" i="1"/>
  <c r="D22" i="1" s="1"/>
  <c r="G18" i="1"/>
  <c r="G22" i="1" s="1"/>
  <c r="F18" i="1"/>
  <c r="E18" i="1"/>
  <c r="D18" i="1"/>
  <c r="G12" i="1"/>
  <c r="F12" i="1"/>
  <c r="E12" i="1"/>
  <c r="D12" i="1"/>
  <c r="G11" i="1"/>
  <c r="F11" i="1"/>
  <c r="E11" i="1"/>
  <c r="D11" i="1"/>
  <c r="G10" i="1"/>
  <c r="F10" i="1"/>
  <c r="E10" i="1"/>
  <c r="D10" i="1"/>
  <c r="G38" i="1"/>
  <c r="C38" i="1"/>
  <c r="C30" i="1"/>
  <c r="C22" i="1"/>
  <c r="C4" i="1" s="1"/>
  <c r="F30" i="1" l="1"/>
  <c r="G30" i="1"/>
  <c r="D38" i="1"/>
  <c r="E14" i="1"/>
  <c r="D14" i="1"/>
  <c r="D4" i="1" s="1"/>
  <c r="F14" i="1"/>
  <c r="G14" i="1"/>
  <c r="G4" i="1" s="1"/>
  <c r="E22" i="1"/>
  <c r="E4" i="1" s="1"/>
  <c r="E30" i="1"/>
  <c r="E38" i="1"/>
  <c r="F22" i="1"/>
  <c r="F4" i="1" l="1"/>
</calcChain>
</file>

<file path=xl/sharedStrings.xml><?xml version="1.0" encoding="utf-8"?>
<sst xmlns="http://schemas.openxmlformats.org/spreadsheetml/2006/main" count="80" uniqueCount="42">
  <si>
    <t>Meine Kalorientabelle</t>
  </si>
  <si>
    <t>KH=Kohlenhydrate
EW=Eiweiß</t>
  </si>
  <si>
    <t>Insgesamt</t>
  </si>
  <si>
    <t>Menge</t>
  </si>
  <si>
    <t>Kcal</t>
  </si>
  <si>
    <t>Fett</t>
  </si>
  <si>
    <t>KH</t>
  </si>
  <si>
    <t>EW</t>
  </si>
  <si>
    <t>Wie viel davon habe ich gegessen</t>
  </si>
  <si>
    <t>Frühstück</t>
  </si>
  <si>
    <t>Lebensmittel</t>
  </si>
  <si>
    <t>Lebensmittel 1</t>
  </si>
  <si>
    <t>Lebensmittel 2</t>
  </si>
  <si>
    <t>Lebensmittel 3</t>
  </si>
  <si>
    <t>Gesamt Frühstück</t>
  </si>
  <si>
    <t>Mittag</t>
  </si>
  <si>
    <t>Lebensmittel 4</t>
  </si>
  <si>
    <t>Lebensmittel 5</t>
  </si>
  <si>
    <t>Lebensmittel 6</t>
  </si>
  <si>
    <t>Gesamt Mittag</t>
  </si>
  <si>
    <t>Zwischenmahlzeit</t>
  </si>
  <si>
    <t>Lebensmittel 7</t>
  </si>
  <si>
    <t>Lebensmittel 8</t>
  </si>
  <si>
    <t>Lebensmittel 9</t>
  </si>
  <si>
    <t>Gesamt Zwischenmahlzeit</t>
  </si>
  <si>
    <t>Abendbrot</t>
  </si>
  <si>
    <t>Lebensmittel 10</t>
  </si>
  <si>
    <t>Lebensmittel 11</t>
  </si>
  <si>
    <t>Lebensmittel 12</t>
  </si>
  <si>
    <t>Gesamt Abendbrot</t>
  </si>
  <si>
    <t>Lebensmittel Datenbank</t>
  </si>
  <si>
    <t>Kilokalorien</t>
  </si>
  <si>
    <t>Kohlenhydrate</t>
  </si>
  <si>
    <t>Lebensmittel 13</t>
  </si>
  <si>
    <t>Lebensmittel 14</t>
  </si>
  <si>
    <t>Lebensmittel 15</t>
  </si>
  <si>
    <t>Lebensmittel 16</t>
  </si>
  <si>
    <t>Lebensmittel 17</t>
  </si>
  <si>
    <t>Lebensmittel 18</t>
  </si>
  <si>
    <t>Lebensmittel 19</t>
  </si>
  <si>
    <t>Lebensmittel 20</t>
  </si>
  <si>
    <t>Eiweiß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</si>
</sst>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&quot; kcal&quot;"/>
    <numFmt numFmtId="165" formatCode="0&quot; g&quot;"/>
    <numFmt numFmtId="166" formatCode="#,##0.00&quot; &quot;[$€-407];[Red]&quot;-&quot;#,##0.00&quot; &quot;[$€-407]"/>
  </numFmts>
  <fonts count="10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EEEEEE"/>
        <bgColor rgb="FFEEEEEE"/>
      </patternFill>
    </fill>
    <fill>
      <patternFill patternType="solid">
        <fgColor rgb="FFDDDDDD"/>
        <bgColor rgb="FFDDDDDD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6" fontId="2" fillId="0" borderId="0"/>
  </cellStyleXfs>
  <cellXfs count="41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1" fontId="4" fillId="0" borderId="0" xfId="0" applyNumberFormat="1" applyFont="1"/>
    <xf numFmtId="1" fontId="5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165" fontId="6" fillId="2" borderId="0" xfId="0" applyNumberFormat="1" applyFont="1" applyFill="1" applyAlignment="1">
      <alignment horizontal="center"/>
    </xf>
    <xf numFmtId="1" fontId="0" fillId="0" borderId="0" xfId="0" applyNumberFormat="1"/>
    <xf numFmtId="1" fontId="7" fillId="3" borderId="0" xfId="0" applyNumberFormat="1" applyFont="1" applyFill="1"/>
    <xf numFmtId="164" fontId="7" fillId="3" borderId="0" xfId="0" applyNumberFormat="1" applyFont="1" applyFill="1"/>
    <xf numFmtId="165" fontId="7" fillId="3" borderId="0" xfId="0" applyNumberFormat="1" applyFont="1" applyFill="1"/>
    <xf numFmtId="0" fontId="7" fillId="0" borderId="0" xfId="0" applyFont="1"/>
    <xf numFmtId="0" fontId="8" fillId="0" borderId="0" xfId="0" applyFont="1"/>
    <xf numFmtId="0" fontId="5" fillId="0" borderId="0" xfId="0" applyFont="1"/>
    <xf numFmtId="1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9" fillId="0" borderId="0" xfId="0" applyFont="1"/>
    <xf numFmtId="1" fontId="9" fillId="0" borderId="0" xfId="0" applyNumberFormat="1" applyFont="1"/>
    <xf numFmtId="164" fontId="9" fillId="0" borderId="0" xfId="0" applyNumberFormat="1" applyFont="1"/>
    <xf numFmtId="165" fontId="9" fillId="0" borderId="0" xfId="0" applyNumberFormat="1" applyFont="1"/>
    <xf numFmtId="1" fontId="0" fillId="3" borderId="0" xfId="0" applyNumberFormat="1" applyFill="1"/>
    <xf numFmtId="164" fontId="0" fillId="3" borderId="0" xfId="0" applyNumberFormat="1" applyFill="1"/>
    <xf numFmtId="165" fontId="0" fillId="3" borderId="0" xfId="0" applyNumberFormat="1" applyFill="1"/>
    <xf numFmtId="0" fontId="6" fillId="0" borderId="0" xfId="0" applyFont="1" applyFill="1"/>
    <xf numFmtId="0" fontId="6" fillId="0" borderId="0" xfId="0" applyFont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164" fontId="5" fillId="4" borderId="0" xfId="0" applyNumberFormat="1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vertical="center"/>
    </xf>
    <xf numFmtId="0" fontId="6" fillId="3" borderId="0" xfId="0" applyFont="1" applyFill="1"/>
    <xf numFmtId="0" fontId="3" fillId="0" borderId="0" xfId="0" applyFont="1" applyAlignment="1">
      <alignment vertical="center"/>
    </xf>
    <xf numFmtId="0" fontId="3" fillId="2" borderId="0" xfId="0" applyFont="1" applyFill="1"/>
    <xf numFmtId="0" fontId="0" fillId="2" borderId="0" xfId="0" applyFill="1"/>
    <xf numFmtId="0" fontId="3" fillId="0" borderId="0" xfId="0" applyFont="1" applyFill="1"/>
  </cellXfs>
  <cellStyles count="5">
    <cellStyle name="Heading" xfId="1"/>
    <cellStyle name="Heading1" xfId="2"/>
    <cellStyle name="Result" xfId="3"/>
    <cellStyle name="Result2" xfId="4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551161</xdr:colOff>
      <xdr:row>5</xdr:row>
      <xdr:rowOff>75241</xdr:rowOff>
    </xdr:from>
    <xdr:ext cx="350279" cy="319680"/>
    <xdr:sp macro="" textlink="">
      <xdr:nvSpPr>
        <xdr:cNvPr id="2" name="Freihandform: Form 1">
          <a:extLst>
            <a:ext uri="{FF2B5EF4-FFF2-40B4-BE49-F238E27FC236}">
              <a16:creationId xmlns:a16="http://schemas.microsoft.com/office/drawing/2014/main" id="{C7EF309C-DE64-49C7-B1C4-7328ECCDEE60}"/>
            </a:ext>
          </a:extLst>
        </xdr:cNvPr>
        <xdr:cNvSpPr>
          <a:spLocks noMove="1" noResize="1"/>
        </xdr:cNvSpPr>
      </xdr:nvSpPr>
      <xdr:spPr>
        <a:xfrm rot="5400000">
          <a:off x="2833411" y="1041016"/>
          <a:ext cx="319680" cy="350279"/>
        </a:xfrm>
        <a:custGeom>
          <a:avLst/>
          <a:gdLst>
            <a:gd name="f0" fmla="val 0"/>
            <a:gd name="f1" fmla="val 841"/>
            <a:gd name="f2" fmla="val 854"/>
            <a:gd name="f3" fmla="val 517"/>
            <a:gd name="f4" fmla="val 247"/>
            <a:gd name="f5" fmla="val 415"/>
            <a:gd name="f6" fmla="val 264"/>
            <a:gd name="f7" fmla="val 680"/>
            <a:gd name="f8" fmla="val 547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841" h="854">
              <a:moveTo>
                <a:pt x="f3" y="f4"/>
              </a:moveTo>
              <a:lnTo>
                <a:pt x="f3" y="f5"/>
              </a:lnTo>
              <a:lnTo>
                <a:pt x="f6" y="f5"/>
              </a:lnTo>
              <a:lnTo>
                <a:pt x="f6" y="f0"/>
              </a:lnTo>
              <a:lnTo>
                <a:pt x="f0" y="f0"/>
              </a:lnTo>
              <a:lnTo>
                <a:pt x="f0" y="f7"/>
              </a:lnTo>
              <a:lnTo>
                <a:pt x="f3" y="f7"/>
              </a:lnTo>
              <a:lnTo>
                <a:pt x="f3" y="f2"/>
              </a:lnTo>
              <a:lnTo>
                <a:pt x="f1" y="f8"/>
              </a:lnTo>
              <a:lnTo>
                <a:pt x="f3" y="f4"/>
              </a:lnTo>
              <a:close/>
            </a:path>
          </a:pathLst>
        </a:custGeom>
        <a:solidFill>
          <a:srgbClr val="CFE7F5"/>
        </a:solidFill>
        <a:ln w="25400">
          <a:solidFill>
            <a:srgbClr val="808080"/>
          </a:solidFill>
          <a:prstDash val="solid"/>
        </a:ln>
      </xdr:spPr>
      <xdr:txBody>
        <a:bodyPr vert="horz" wrap="none" lIns="0" tIns="0" rIns="0" bIns="0" anchor="ctr" compatLnSpc="0">
          <a:noAutofit/>
        </a:bodyPr>
        <a:lstStyle/>
        <a:p>
          <a:pPr lvl="0" rtl="0" hangingPunct="0">
            <a:buNone/>
            <a:tabLst/>
          </a:pPr>
          <a:endParaRPr lang="de-DE" sz="1200" kern="1200"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MI38"/>
  <sheetViews>
    <sheetView tabSelected="1" zoomScale="130" zoomScaleNormal="130" workbookViewId="0">
      <selection sqref="A1:C1"/>
    </sheetView>
  </sheetViews>
  <sheetFormatPr baseColWidth="10" defaultRowHeight="14.25" x14ac:dyDescent="0.2"/>
  <cols>
    <col min="1" max="1" width="5.125" customWidth="1"/>
    <col min="2" max="2" width="24.625" customWidth="1"/>
    <col min="3" max="3" width="16.375" style="11" customWidth="1"/>
    <col min="4" max="4" width="16.375" style="1" customWidth="1"/>
    <col min="5" max="7" width="16.375" style="2" customWidth="1"/>
    <col min="8" max="1024" width="10.75" customWidth="1"/>
  </cols>
  <sheetData>
    <row r="1" spans="1:1023" ht="38.25" customHeight="1" x14ac:dyDescent="0.2">
      <c r="A1" s="37" t="s">
        <v>0</v>
      </c>
      <c r="B1" s="37"/>
      <c r="C1" s="37"/>
      <c r="G1" s="34" t="s">
        <v>1</v>
      </c>
    </row>
    <row r="2" spans="1:1023" ht="9.9499999999999993" customHeight="1" x14ac:dyDescent="0.3">
      <c r="A2" s="3"/>
      <c r="B2" s="3"/>
      <c r="C2" s="4"/>
    </row>
    <row r="3" spans="1:1023" ht="20.25" x14ac:dyDescent="0.3">
      <c r="A3" s="38" t="s">
        <v>2</v>
      </c>
      <c r="B3" s="38"/>
      <c r="C3" s="5" t="s">
        <v>3</v>
      </c>
      <c r="D3" s="6" t="s">
        <v>4</v>
      </c>
      <c r="E3" s="7" t="s">
        <v>5</v>
      </c>
      <c r="F3" s="7" t="s">
        <v>6</v>
      </c>
      <c r="G3" s="7" t="s">
        <v>7</v>
      </c>
    </row>
    <row r="4" spans="1:1023" ht="18" x14ac:dyDescent="0.25">
      <c r="A4" s="39"/>
      <c r="B4" s="39"/>
      <c r="C4" s="8">
        <f>C14+C22+C30+C38</f>
        <v>1200</v>
      </c>
      <c r="D4" s="9">
        <f t="shared" ref="D4:G4" si="0">D14+D22+D30+D38</f>
        <v>2520</v>
      </c>
      <c r="E4" s="10">
        <f t="shared" si="0"/>
        <v>78</v>
      </c>
      <c r="F4" s="10">
        <f t="shared" si="0"/>
        <v>780</v>
      </c>
      <c r="G4" s="10">
        <f t="shared" si="0"/>
        <v>390</v>
      </c>
    </row>
    <row r="5" spans="1:1023" ht="9" customHeight="1" x14ac:dyDescent="0.2"/>
    <row r="6" spans="1:1023" ht="20.65" customHeight="1" x14ac:dyDescent="0.3">
      <c r="A6" s="3"/>
      <c r="B6" s="3"/>
      <c r="C6" s="4"/>
      <c r="D6" s="35" t="s">
        <v>8</v>
      </c>
      <c r="E6" s="35"/>
      <c r="F6" s="35"/>
      <c r="G6" s="35"/>
    </row>
    <row r="7" spans="1:1023" ht="15.2" customHeight="1" x14ac:dyDescent="0.3">
      <c r="A7" s="3"/>
      <c r="B7" s="3"/>
      <c r="C7" s="4"/>
    </row>
    <row r="8" spans="1:1023" ht="18" x14ac:dyDescent="0.25">
      <c r="A8" s="36" t="s">
        <v>9</v>
      </c>
      <c r="B8" s="36"/>
      <c r="C8" s="12"/>
      <c r="D8" s="13"/>
      <c r="E8" s="14"/>
      <c r="F8" s="14"/>
      <c r="G8" s="14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  <c r="AMD8" s="15"/>
      <c r="AME8" s="15"/>
      <c r="AMF8" s="15"/>
      <c r="AMG8" s="15"/>
      <c r="AMH8" s="15"/>
      <c r="AMI8" s="15"/>
    </row>
    <row r="9" spans="1:1023" s="16" customFormat="1" ht="15.75" x14ac:dyDescent="0.25">
      <c r="B9" s="17" t="s">
        <v>10</v>
      </c>
      <c r="C9" s="18" t="s">
        <v>3</v>
      </c>
      <c r="D9" s="19" t="s">
        <v>4</v>
      </c>
      <c r="E9" s="20" t="s">
        <v>5</v>
      </c>
      <c r="F9" s="20" t="s">
        <v>6</v>
      </c>
      <c r="G9" s="20" t="s">
        <v>7</v>
      </c>
    </row>
    <row r="10" spans="1:1023" x14ac:dyDescent="0.2">
      <c r="B10" t="s">
        <v>11</v>
      </c>
      <c r="C10" s="11">
        <v>100</v>
      </c>
      <c r="D10" s="1">
        <f>$C10*VLOOKUP($B10,'Lebensmittel Datenbank'!$A$3:$F$10000,3,0)/VLOOKUP($B10,'Lebensmittel Datenbank'!$A$3:$F$10000,2,0)</f>
        <v>100</v>
      </c>
      <c r="E10" s="2">
        <f>$C10*VLOOKUP($B10,'Lebensmittel Datenbank'!$A$3:$F$10000,4,0)/VLOOKUP($B10,'Lebensmittel Datenbank'!$A$3:$F$10000,2,0)</f>
        <v>1</v>
      </c>
      <c r="F10" s="2">
        <f>$C10*VLOOKUP($B10,'Lebensmittel Datenbank'!$A$3:$F$10000,5,0)/VLOOKUP($B10,'Lebensmittel Datenbank'!$A$3:$F$10000,2,0)</f>
        <v>10</v>
      </c>
      <c r="G10" s="2">
        <f>$C10*VLOOKUP($B10,'Lebensmittel Datenbank'!$A$3:$F$10000,6,0)/VLOOKUP($B10,'Lebensmittel Datenbank'!$A$3:$F$10000,2,0)</f>
        <v>5</v>
      </c>
    </row>
    <row r="11" spans="1:1023" x14ac:dyDescent="0.2">
      <c r="B11" t="s">
        <v>12</v>
      </c>
      <c r="C11" s="11">
        <v>100</v>
      </c>
      <c r="D11" s="1">
        <f>$C11*VLOOKUP($B11,'Lebensmittel Datenbank'!$A$3:$F$10000,3,0)/VLOOKUP($B11,'Lebensmittel Datenbank'!$A$3:$F$10000,2,0)</f>
        <v>120</v>
      </c>
      <c r="E11" s="2">
        <f>$C11*VLOOKUP($B11,'Lebensmittel Datenbank'!$A$3:$F$10000,4,0)/VLOOKUP($B11,'Lebensmittel Datenbank'!$A$3:$F$10000,2,0)</f>
        <v>2</v>
      </c>
      <c r="F11" s="2">
        <f>$C11*VLOOKUP($B11,'Lebensmittel Datenbank'!$A$3:$F$10000,5,0)/VLOOKUP($B11,'Lebensmittel Datenbank'!$A$3:$F$10000,2,0)</f>
        <v>20</v>
      </c>
      <c r="G11" s="2">
        <f>$C11*VLOOKUP($B11,'Lebensmittel Datenbank'!$A$3:$F$10000,6,0)/VLOOKUP($B11,'Lebensmittel Datenbank'!$A$3:$F$10000,2,0)</f>
        <v>10</v>
      </c>
    </row>
    <row r="12" spans="1:1023" x14ac:dyDescent="0.2">
      <c r="B12" t="s">
        <v>13</v>
      </c>
      <c r="C12" s="11">
        <v>100</v>
      </c>
      <c r="D12" s="1">
        <f>$C12*VLOOKUP($B12,'Lebensmittel Datenbank'!$A$3:$F$10000,3,0)/VLOOKUP($B12,'Lebensmittel Datenbank'!$A$3:$F$10000,2,0)</f>
        <v>140</v>
      </c>
      <c r="E12" s="2">
        <f>$C12*VLOOKUP($B12,'Lebensmittel Datenbank'!$A$3:$F$10000,4,0)/VLOOKUP($B12,'Lebensmittel Datenbank'!$A$3:$F$10000,2,0)</f>
        <v>3</v>
      </c>
      <c r="F12" s="2">
        <f>$C12*VLOOKUP($B12,'Lebensmittel Datenbank'!$A$3:$F$10000,5,0)/VLOOKUP($B12,'Lebensmittel Datenbank'!$A$3:$F$10000,2,0)</f>
        <v>30</v>
      </c>
      <c r="G12" s="2">
        <f>$C12*VLOOKUP($B12,'Lebensmittel Datenbank'!$A$3:$F$10000,6,0)/VLOOKUP($B12,'Lebensmittel Datenbank'!$A$3:$F$10000,2,0)</f>
        <v>15</v>
      </c>
    </row>
    <row r="14" spans="1:1023" ht="15" x14ac:dyDescent="0.25">
      <c r="B14" s="21" t="s">
        <v>14</v>
      </c>
      <c r="C14" s="22">
        <f>SUM(C10:C13)</f>
        <v>300</v>
      </c>
      <c r="D14" s="23">
        <f t="shared" ref="D14:G14" si="1">SUM(D10:D13)</f>
        <v>360</v>
      </c>
      <c r="E14" s="24">
        <f t="shared" si="1"/>
        <v>6</v>
      </c>
      <c r="F14" s="24">
        <f t="shared" si="1"/>
        <v>60</v>
      </c>
      <c r="G14" s="24">
        <f t="shared" si="1"/>
        <v>30</v>
      </c>
    </row>
    <row r="16" spans="1:1023" ht="18" x14ac:dyDescent="0.25">
      <c r="A16" s="36" t="s">
        <v>15</v>
      </c>
      <c r="B16" s="36"/>
      <c r="C16" s="25"/>
      <c r="D16" s="26"/>
      <c r="E16" s="27"/>
      <c r="F16" s="27"/>
      <c r="G16" s="27"/>
    </row>
    <row r="17" spans="1:8" s="16" customFormat="1" ht="15.75" x14ac:dyDescent="0.25">
      <c r="B17" s="17" t="s">
        <v>10</v>
      </c>
      <c r="C17" s="18" t="s">
        <v>3</v>
      </c>
      <c r="D17" s="19" t="s">
        <v>4</v>
      </c>
      <c r="E17" s="20" t="s">
        <v>5</v>
      </c>
      <c r="F17" s="20" t="s">
        <v>6</v>
      </c>
      <c r="G17" s="20" t="s">
        <v>7</v>
      </c>
    </row>
    <row r="18" spans="1:8" x14ac:dyDescent="0.2">
      <c r="B18" t="s">
        <v>16</v>
      </c>
      <c r="C18" s="11">
        <v>100</v>
      </c>
      <c r="D18" s="1">
        <f>$C18*VLOOKUP($B18,'Lebensmittel Datenbank'!$A$3:$F$10000,3,0)/VLOOKUP($B18,'Lebensmittel Datenbank'!$A$3:$F$10000,2,0)</f>
        <v>160</v>
      </c>
      <c r="E18" s="2">
        <f>$C18*VLOOKUP($B18,'Lebensmittel Datenbank'!$A$3:$F$10000,4,0)/VLOOKUP($B18,'Lebensmittel Datenbank'!$A$3:$F$10000,2,0)</f>
        <v>4</v>
      </c>
      <c r="F18" s="2">
        <f>$C18*VLOOKUP($B18,'Lebensmittel Datenbank'!$A$3:$F$10000,5,0)/VLOOKUP($B18,'Lebensmittel Datenbank'!$A$3:$F$10000,2,0)</f>
        <v>40</v>
      </c>
      <c r="G18" s="2">
        <f>$C18*VLOOKUP($B18,'Lebensmittel Datenbank'!$A$3:$F$10000,6,0)/VLOOKUP($B18,'Lebensmittel Datenbank'!$A$3:$F$10000,2,0)</f>
        <v>20</v>
      </c>
    </row>
    <row r="19" spans="1:8" x14ac:dyDescent="0.2">
      <c r="B19" t="s">
        <v>17</v>
      </c>
      <c r="C19" s="11">
        <v>100</v>
      </c>
      <c r="D19" s="1">
        <f>$C19*VLOOKUP($B19,'Lebensmittel Datenbank'!$A$3:$F$10000,3,0)/VLOOKUP($B19,'Lebensmittel Datenbank'!$A$3:$F$10000,2,0)</f>
        <v>180</v>
      </c>
      <c r="E19" s="2">
        <f>$C19*VLOOKUP($B19,'Lebensmittel Datenbank'!$A$3:$F$10000,4,0)/VLOOKUP($B19,'Lebensmittel Datenbank'!$A$3:$F$10000,2,0)</f>
        <v>5</v>
      </c>
      <c r="F19" s="2">
        <f>$C19*VLOOKUP($B19,'Lebensmittel Datenbank'!$A$3:$F$10000,5,0)/VLOOKUP($B19,'Lebensmittel Datenbank'!$A$3:$F$10000,2,0)</f>
        <v>50</v>
      </c>
      <c r="G19" s="2">
        <f>$C19*VLOOKUP($B19,'Lebensmittel Datenbank'!$A$3:$F$10000,6,0)/VLOOKUP($B19,'Lebensmittel Datenbank'!$A$3:$F$10000,2,0)</f>
        <v>25</v>
      </c>
    </row>
    <row r="20" spans="1:8" x14ac:dyDescent="0.2">
      <c r="B20" t="s">
        <v>18</v>
      </c>
      <c r="C20" s="11">
        <v>100</v>
      </c>
      <c r="D20" s="1">
        <f>$C20*VLOOKUP($B20,'Lebensmittel Datenbank'!$A$3:$F$10000,3,0)/VLOOKUP($B20,'Lebensmittel Datenbank'!$A$3:$F$10000,2,0)</f>
        <v>200</v>
      </c>
      <c r="E20" s="2">
        <f>$C20*VLOOKUP($B20,'Lebensmittel Datenbank'!$A$3:$F$10000,4,0)/VLOOKUP($B20,'Lebensmittel Datenbank'!$A$3:$F$10000,2,0)</f>
        <v>6</v>
      </c>
      <c r="F20" s="2">
        <f>$C20*VLOOKUP($B20,'Lebensmittel Datenbank'!$A$3:$F$10000,5,0)/VLOOKUP($B20,'Lebensmittel Datenbank'!$A$3:$F$10000,2,0)</f>
        <v>60</v>
      </c>
      <c r="G20" s="2">
        <f>$C20*VLOOKUP($B20,'Lebensmittel Datenbank'!$A$3:$F$10000,6,0)/VLOOKUP($B20,'Lebensmittel Datenbank'!$A$3:$F$10000,2,0)</f>
        <v>30</v>
      </c>
    </row>
    <row r="22" spans="1:8" ht="15" x14ac:dyDescent="0.25">
      <c r="B22" s="21" t="s">
        <v>19</v>
      </c>
      <c r="C22" s="22">
        <f>SUM(C18:C21)</f>
        <v>300</v>
      </c>
      <c r="D22" s="23">
        <f>SUM(D18:D21)</f>
        <v>540</v>
      </c>
      <c r="E22" s="24">
        <f>SUM(E18:E21)</f>
        <v>15</v>
      </c>
      <c r="F22" s="24">
        <f>SUM(F18:F21)</f>
        <v>150</v>
      </c>
      <c r="G22" s="24">
        <f>SUM(G18:G21)</f>
        <v>75</v>
      </c>
    </row>
    <row r="24" spans="1:8" ht="18" x14ac:dyDescent="0.25">
      <c r="A24" s="36" t="s">
        <v>20</v>
      </c>
      <c r="B24" s="36"/>
      <c r="C24" s="25"/>
      <c r="D24" s="26"/>
      <c r="E24" s="27"/>
      <c r="F24" s="27"/>
      <c r="G24" s="27"/>
    </row>
    <row r="25" spans="1:8" s="16" customFormat="1" ht="15.75" x14ac:dyDescent="0.25">
      <c r="B25" s="17" t="s">
        <v>10</v>
      </c>
      <c r="C25" s="18" t="s">
        <v>3</v>
      </c>
      <c r="D25" s="19" t="s">
        <v>4</v>
      </c>
      <c r="E25" s="20" t="s">
        <v>5</v>
      </c>
      <c r="F25" s="20" t="s">
        <v>6</v>
      </c>
      <c r="G25" s="20" t="s">
        <v>7</v>
      </c>
    </row>
    <row r="26" spans="1:8" x14ac:dyDescent="0.2">
      <c r="B26" t="s">
        <v>21</v>
      </c>
      <c r="C26" s="11">
        <v>100</v>
      </c>
      <c r="D26" s="1">
        <f>$C26*VLOOKUP($B26,'Lebensmittel Datenbank'!$A$3:$F$10000,3,0)/VLOOKUP($B26,'Lebensmittel Datenbank'!$A$3:$F$10000,2,0)</f>
        <v>220</v>
      </c>
      <c r="E26" s="2">
        <f>$C26*VLOOKUP($B26,'Lebensmittel Datenbank'!$A$3:$F$10000,4,0)/VLOOKUP($B26,'Lebensmittel Datenbank'!$A$3:$F$10000,2,0)</f>
        <v>7</v>
      </c>
      <c r="F26" s="2">
        <f>$C26*VLOOKUP($B26,'Lebensmittel Datenbank'!$A$3:$F$10000,5,0)/VLOOKUP($B26,'Lebensmittel Datenbank'!$A$3:$F$10000,2,0)</f>
        <v>70</v>
      </c>
      <c r="G26" s="2">
        <f>$C26*VLOOKUP($B26,'Lebensmittel Datenbank'!$A$3:$F$10000,6,0)/VLOOKUP($B26,'Lebensmittel Datenbank'!$A$3:$F$10000,2,0)</f>
        <v>35</v>
      </c>
    </row>
    <row r="27" spans="1:8" x14ac:dyDescent="0.2">
      <c r="B27" t="s">
        <v>22</v>
      </c>
      <c r="C27" s="11">
        <v>100</v>
      </c>
      <c r="D27" s="1">
        <f>$C27*VLOOKUP($B27,'Lebensmittel Datenbank'!$A$3:$F$10000,3,0)/VLOOKUP($B27,'Lebensmittel Datenbank'!$A$3:$F$10000,2,0)</f>
        <v>240</v>
      </c>
      <c r="E27" s="2">
        <f>$C27*VLOOKUP($B27,'Lebensmittel Datenbank'!$A$3:$F$10000,4,0)/VLOOKUP($B27,'Lebensmittel Datenbank'!$A$3:$F$10000,2,0)</f>
        <v>8</v>
      </c>
      <c r="F27" s="2">
        <f>$C27*VLOOKUP($B27,'Lebensmittel Datenbank'!$A$3:$F$10000,5,0)/VLOOKUP($B27,'Lebensmittel Datenbank'!$A$3:$F$10000,2,0)</f>
        <v>80</v>
      </c>
      <c r="G27" s="2">
        <f>$C27*VLOOKUP($B27,'Lebensmittel Datenbank'!$A$3:$F$10000,6,0)/VLOOKUP($B27,'Lebensmittel Datenbank'!$A$3:$F$10000,2,0)</f>
        <v>40</v>
      </c>
    </row>
    <row r="28" spans="1:8" x14ac:dyDescent="0.2">
      <c r="B28" t="s">
        <v>23</v>
      </c>
      <c r="C28" s="11">
        <v>100</v>
      </c>
      <c r="D28" s="1">
        <f>$C28*VLOOKUP($B28,'Lebensmittel Datenbank'!$A$3:$F$10000,3,0)/VLOOKUP($B28,'Lebensmittel Datenbank'!$A$3:$F$10000,2,0)</f>
        <v>260</v>
      </c>
      <c r="E28" s="2">
        <f>$C28*VLOOKUP($B28,'Lebensmittel Datenbank'!$A$3:$F$10000,4,0)/VLOOKUP($B28,'Lebensmittel Datenbank'!$A$3:$F$10000,2,0)</f>
        <v>9</v>
      </c>
      <c r="F28" s="2">
        <f>$C28*VLOOKUP($B28,'Lebensmittel Datenbank'!$A$3:$F$10000,5,0)/VLOOKUP($B28,'Lebensmittel Datenbank'!$A$3:$F$10000,2,0)</f>
        <v>90</v>
      </c>
      <c r="G28" s="2">
        <f>$C28*VLOOKUP($B28,'Lebensmittel Datenbank'!$A$3:$F$10000,6,0)/VLOOKUP($B28,'Lebensmittel Datenbank'!$A$3:$F$10000,2,0)</f>
        <v>45</v>
      </c>
    </row>
    <row r="30" spans="1:8" ht="15" x14ac:dyDescent="0.25">
      <c r="B30" s="21" t="s">
        <v>24</v>
      </c>
      <c r="C30" s="22">
        <f>SUM(C26:C29)</f>
        <v>300</v>
      </c>
      <c r="D30" s="23">
        <f>SUM(D26:D29)</f>
        <v>720</v>
      </c>
      <c r="E30" s="24">
        <f>SUM(E26:E29)</f>
        <v>24</v>
      </c>
      <c r="F30" s="24">
        <f>SUM(F26:F29)</f>
        <v>240</v>
      </c>
      <c r="G30" s="24">
        <f>SUM(G26:G29)</f>
        <v>120</v>
      </c>
    </row>
    <row r="31" spans="1:8" ht="15" x14ac:dyDescent="0.25">
      <c r="C31" s="22"/>
      <c r="D31" s="23"/>
      <c r="E31" s="24"/>
      <c r="F31" s="24"/>
      <c r="G31" s="24"/>
      <c r="H31" s="21"/>
    </row>
    <row r="32" spans="1:8" ht="18" x14ac:dyDescent="0.25">
      <c r="A32" s="36" t="s">
        <v>25</v>
      </c>
      <c r="B32" s="36"/>
      <c r="C32" s="25"/>
      <c r="D32" s="26"/>
      <c r="E32" s="27"/>
      <c r="F32" s="27"/>
      <c r="G32" s="27"/>
    </row>
    <row r="33" spans="2:7" s="16" customFormat="1" ht="15.75" x14ac:dyDescent="0.25">
      <c r="B33" s="17" t="s">
        <v>10</v>
      </c>
      <c r="C33" s="18" t="s">
        <v>3</v>
      </c>
      <c r="D33" s="19" t="s">
        <v>4</v>
      </c>
      <c r="E33" s="20" t="s">
        <v>5</v>
      </c>
      <c r="F33" s="20" t="s">
        <v>6</v>
      </c>
      <c r="G33" s="20" t="s">
        <v>7</v>
      </c>
    </row>
    <row r="34" spans="2:7" x14ac:dyDescent="0.2">
      <c r="B34" t="s">
        <v>26</v>
      </c>
      <c r="C34" s="11">
        <v>100</v>
      </c>
      <c r="D34" s="1">
        <f>$C34*VLOOKUP($B34,'Lebensmittel Datenbank'!$A$3:$F$10000,3,0)/VLOOKUP($B34,'Lebensmittel Datenbank'!$A$3:$F$10000,2,0)</f>
        <v>280</v>
      </c>
      <c r="E34" s="2">
        <f>$C34*VLOOKUP($B34,'Lebensmittel Datenbank'!$A$3:$F$10000,4,0)/VLOOKUP($B34,'Lebensmittel Datenbank'!$A$3:$F$10000,2,0)</f>
        <v>10</v>
      </c>
      <c r="F34" s="2">
        <f>$C34*VLOOKUP($B34,'Lebensmittel Datenbank'!$A$3:$F$10000,5,0)/VLOOKUP($B34,'Lebensmittel Datenbank'!$A$3:$F$10000,2,0)</f>
        <v>100</v>
      </c>
      <c r="G34" s="2">
        <f>$C34*VLOOKUP($B34,'Lebensmittel Datenbank'!$A$3:$F$10000,6,0)/VLOOKUP($B34,'Lebensmittel Datenbank'!$A$3:$F$10000,2,0)</f>
        <v>50</v>
      </c>
    </row>
    <row r="35" spans="2:7" x14ac:dyDescent="0.2">
      <c r="B35" t="s">
        <v>27</v>
      </c>
      <c r="C35" s="11">
        <v>100</v>
      </c>
      <c r="D35" s="1">
        <f>$C35*VLOOKUP($B35,'Lebensmittel Datenbank'!$A$3:$F$10000,3,0)/VLOOKUP($B35,'Lebensmittel Datenbank'!$A$3:$F$10000,2,0)</f>
        <v>300</v>
      </c>
      <c r="E35" s="2">
        <f>$C35*VLOOKUP($B35,'Lebensmittel Datenbank'!$A$3:$F$10000,4,0)/VLOOKUP($B35,'Lebensmittel Datenbank'!$A$3:$F$10000,2,0)</f>
        <v>11</v>
      </c>
      <c r="F35" s="2">
        <f>$C35*VLOOKUP($B35,'Lebensmittel Datenbank'!$A$3:$F$10000,5,0)/VLOOKUP($B35,'Lebensmittel Datenbank'!$A$3:$F$10000,2,0)</f>
        <v>110</v>
      </c>
      <c r="G35" s="2">
        <f>$C35*VLOOKUP($B35,'Lebensmittel Datenbank'!$A$3:$F$10000,6,0)/VLOOKUP($B35,'Lebensmittel Datenbank'!$A$3:$F$10000,2,0)</f>
        <v>55</v>
      </c>
    </row>
    <row r="36" spans="2:7" x14ac:dyDescent="0.2">
      <c r="B36" t="s">
        <v>28</v>
      </c>
      <c r="C36" s="11">
        <v>100</v>
      </c>
      <c r="D36" s="1">
        <f>$C36*VLOOKUP($B36,'Lebensmittel Datenbank'!$A$3:$F$10000,3,0)/VLOOKUP($B36,'Lebensmittel Datenbank'!$A$3:$F$10000,2,0)</f>
        <v>320</v>
      </c>
      <c r="E36" s="2">
        <f>$C36*VLOOKUP($B36,'Lebensmittel Datenbank'!$A$3:$F$10000,4,0)/VLOOKUP($B36,'Lebensmittel Datenbank'!$A$3:$F$10000,2,0)</f>
        <v>12</v>
      </c>
      <c r="F36" s="2">
        <f>$C36*VLOOKUP($B36,'Lebensmittel Datenbank'!$A$3:$F$10000,5,0)/VLOOKUP($B36,'Lebensmittel Datenbank'!$A$3:$F$10000,2,0)</f>
        <v>120</v>
      </c>
      <c r="G36" s="2">
        <f>$C36*VLOOKUP($B36,'Lebensmittel Datenbank'!$A$3:$F$10000,6,0)/VLOOKUP($B36,'Lebensmittel Datenbank'!$A$3:$F$10000,2,0)</f>
        <v>60</v>
      </c>
    </row>
    <row r="38" spans="2:7" ht="15" x14ac:dyDescent="0.25">
      <c r="B38" s="21" t="s">
        <v>29</v>
      </c>
      <c r="C38" s="22">
        <f>SUM(C34:C37)</f>
        <v>300</v>
      </c>
      <c r="D38" s="23">
        <f>SUM(D34:D37)</f>
        <v>900</v>
      </c>
      <c r="E38" s="24">
        <f>SUM(E34:E37)</f>
        <v>33</v>
      </c>
      <c r="F38" s="24">
        <f>SUM(F34:F37)</f>
        <v>330</v>
      </c>
      <c r="G38" s="24">
        <f>SUM(G34:G37)</f>
        <v>165</v>
      </c>
    </row>
  </sheetData>
  <mergeCells count="8">
    <mergeCell ref="A1:C1"/>
    <mergeCell ref="A3:B3"/>
    <mergeCell ref="A4:B4"/>
    <mergeCell ref="D6:G6"/>
    <mergeCell ref="A8:B8"/>
    <mergeCell ref="A16:B16"/>
    <mergeCell ref="A24:B24"/>
    <mergeCell ref="A32:B32"/>
  </mergeCells>
  <dataValidations count="1">
    <dataValidation allowBlank="1" sqref="B23 B21"/>
  </dataValidations>
  <pageMargins left="0.39370078740157477" right="0.39370078740157477" top="0.78740157480314954" bottom="0.78740157480314954" header="0.39370078740157477" footer="0.39370078740157477"/>
  <pageSetup paperSize="0" fitToWidth="0" fitToHeight="0" pageOrder="overThenDown" orientation="landscape" useFirstPageNumber="1" horizontalDpi="0" verticalDpi="0" copies="0"/>
  <headerFooter alignWithMargins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'Lebensmittel Datenbank'!$A$3:$A$10000</xm:f>
          </x14:formula1>
          <xm:sqref>B34:B36 B18:B20 B26:B28 B10:B12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22"/>
  <sheetViews>
    <sheetView zoomScale="150" zoomScaleNormal="150" workbookViewId="0">
      <selection activeCell="B3" sqref="B3"/>
    </sheetView>
  </sheetViews>
  <sheetFormatPr baseColWidth="10" defaultRowHeight="14.25" x14ac:dyDescent="0.2"/>
  <cols>
    <col min="1" max="1" width="17.125" customWidth="1"/>
    <col min="2" max="2" width="13.25" customWidth="1"/>
    <col min="3" max="3" width="14" style="1" customWidth="1"/>
    <col min="4" max="4" width="10.25" style="2" customWidth="1"/>
    <col min="5" max="5" width="16.625" style="2" customWidth="1"/>
    <col min="6" max="6" width="12" style="2" customWidth="1"/>
    <col min="7" max="1024" width="10.75" customWidth="1"/>
  </cols>
  <sheetData>
    <row r="1" spans="1:7" s="29" customFormat="1" ht="20.25" x14ac:dyDescent="0.3">
      <c r="A1" s="40" t="s">
        <v>30</v>
      </c>
      <c r="B1" s="40"/>
      <c r="C1" s="40"/>
      <c r="D1" s="40"/>
      <c r="E1" s="40"/>
      <c r="F1" s="40"/>
      <c r="G1" s="28"/>
    </row>
    <row r="2" spans="1:7" s="17" customFormat="1" ht="15.75" x14ac:dyDescent="0.25">
      <c r="A2" s="30" t="s">
        <v>10</v>
      </c>
      <c r="B2" s="31" t="s">
        <v>3</v>
      </c>
      <c r="C2" s="32" t="s">
        <v>31</v>
      </c>
      <c r="D2" s="33" t="s">
        <v>5</v>
      </c>
      <c r="E2" s="33" t="s">
        <v>32</v>
      </c>
      <c r="F2" s="33" t="s">
        <v>41</v>
      </c>
    </row>
    <row r="3" spans="1:7" x14ac:dyDescent="0.2">
      <c r="A3" t="s">
        <v>11</v>
      </c>
      <c r="B3">
        <v>100</v>
      </c>
      <c r="C3" s="1">
        <v>100</v>
      </c>
      <c r="D3" s="2">
        <v>1</v>
      </c>
      <c r="E3" s="2">
        <v>10</v>
      </c>
      <c r="F3" s="2">
        <v>5</v>
      </c>
    </row>
    <row r="4" spans="1:7" x14ac:dyDescent="0.2">
      <c r="A4" t="s">
        <v>12</v>
      </c>
      <c r="B4">
        <v>100</v>
      </c>
      <c r="C4" s="1">
        <v>120</v>
      </c>
      <c r="D4" s="2">
        <v>2</v>
      </c>
      <c r="E4" s="2">
        <v>20</v>
      </c>
      <c r="F4" s="2">
        <v>10</v>
      </c>
    </row>
    <row r="5" spans="1:7" x14ac:dyDescent="0.2">
      <c r="A5" t="s">
        <v>13</v>
      </c>
      <c r="B5">
        <v>100</v>
      </c>
      <c r="C5" s="1">
        <v>140</v>
      </c>
      <c r="D5" s="2">
        <v>3</v>
      </c>
      <c r="E5" s="2">
        <v>30</v>
      </c>
      <c r="F5" s="2">
        <v>15</v>
      </c>
    </row>
    <row r="6" spans="1:7" x14ac:dyDescent="0.2">
      <c r="A6" t="s">
        <v>16</v>
      </c>
      <c r="B6">
        <v>100</v>
      </c>
      <c r="C6" s="1">
        <v>160</v>
      </c>
      <c r="D6" s="2">
        <v>4</v>
      </c>
      <c r="E6" s="2">
        <v>40</v>
      </c>
      <c r="F6" s="2">
        <v>20</v>
      </c>
    </row>
    <row r="7" spans="1:7" x14ac:dyDescent="0.2">
      <c r="A7" t="s">
        <v>17</v>
      </c>
      <c r="B7">
        <v>100</v>
      </c>
      <c r="C7" s="1">
        <v>180</v>
      </c>
      <c r="D7" s="2">
        <v>5</v>
      </c>
      <c r="E7" s="2">
        <v>50</v>
      </c>
      <c r="F7" s="2">
        <v>25</v>
      </c>
    </row>
    <row r="8" spans="1:7" x14ac:dyDescent="0.2">
      <c r="A8" t="s">
        <v>18</v>
      </c>
      <c r="B8">
        <v>100</v>
      </c>
      <c r="C8" s="1">
        <v>200</v>
      </c>
      <c r="D8" s="2">
        <v>6</v>
      </c>
      <c r="E8" s="2">
        <v>60</v>
      </c>
      <c r="F8" s="2">
        <v>30</v>
      </c>
    </row>
    <row r="9" spans="1:7" x14ac:dyDescent="0.2">
      <c r="A9" t="s">
        <v>21</v>
      </c>
      <c r="B9">
        <v>100</v>
      </c>
      <c r="C9" s="1">
        <v>220</v>
      </c>
      <c r="D9" s="2">
        <v>7</v>
      </c>
      <c r="E9" s="2">
        <v>70</v>
      </c>
      <c r="F9" s="2">
        <v>35</v>
      </c>
    </row>
    <row r="10" spans="1:7" x14ac:dyDescent="0.2">
      <c r="A10" t="s">
        <v>22</v>
      </c>
      <c r="B10">
        <v>100</v>
      </c>
      <c r="C10" s="1">
        <v>240</v>
      </c>
      <c r="D10" s="2">
        <v>8</v>
      </c>
      <c r="E10" s="2">
        <v>80</v>
      </c>
      <c r="F10" s="2">
        <v>40</v>
      </c>
    </row>
    <row r="11" spans="1:7" x14ac:dyDescent="0.2">
      <c r="A11" t="s">
        <v>23</v>
      </c>
      <c r="B11">
        <v>100</v>
      </c>
      <c r="C11" s="1">
        <v>260</v>
      </c>
      <c r="D11" s="2">
        <v>9</v>
      </c>
      <c r="E11" s="2">
        <v>90</v>
      </c>
      <c r="F11" s="2">
        <v>45</v>
      </c>
    </row>
    <row r="12" spans="1:7" x14ac:dyDescent="0.2">
      <c r="A12" t="s">
        <v>26</v>
      </c>
      <c r="B12">
        <v>100</v>
      </c>
      <c r="C12" s="1">
        <v>280</v>
      </c>
      <c r="D12" s="2">
        <v>10</v>
      </c>
      <c r="E12" s="2">
        <v>100</v>
      </c>
      <c r="F12" s="2">
        <v>50</v>
      </c>
    </row>
    <row r="13" spans="1:7" x14ac:dyDescent="0.2">
      <c r="A13" t="s">
        <v>27</v>
      </c>
      <c r="B13">
        <v>100</v>
      </c>
      <c r="C13" s="1">
        <v>300</v>
      </c>
      <c r="D13" s="2">
        <v>11</v>
      </c>
      <c r="E13" s="2">
        <v>110</v>
      </c>
      <c r="F13" s="2">
        <v>55</v>
      </c>
    </row>
    <row r="14" spans="1:7" x14ac:dyDescent="0.2">
      <c r="A14" t="s">
        <v>28</v>
      </c>
      <c r="B14">
        <v>100</v>
      </c>
      <c r="C14" s="1">
        <v>320</v>
      </c>
      <c r="D14" s="2">
        <v>12</v>
      </c>
      <c r="E14" s="2">
        <v>120</v>
      </c>
      <c r="F14" s="2">
        <v>60</v>
      </c>
    </row>
    <row r="15" spans="1:7" x14ac:dyDescent="0.2">
      <c r="A15" t="s">
        <v>33</v>
      </c>
      <c r="B15">
        <v>100</v>
      </c>
      <c r="C15" s="1">
        <v>340</v>
      </c>
      <c r="D15" s="2">
        <v>13</v>
      </c>
      <c r="E15" s="2">
        <v>130</v>
      </c>
      <c r="F15" s="2">
        <v>65</v>
      </c>
    </row>
    <row r="16" spans="1:7" x14ac:dyDescent="0.2">
      <c r="A16" t="s">
        <v>34</v>
      </c>
      <c r="B16">
        <v>100</v>
      </c>
      <c r="C16" s="1">
        <v>360</v>
      </c>
      <c r="D16" s="2">
        <v>14</v>
      </c>
      <c r="E16" s="2">
        <v>140</v>
      </c>
      <c r="F16" s="2">
        <v>70</v>
      </c>
    </row>
    <row r="17" spans="1:6" x14ac:dyDescent="0.2">
      <c r="A17" t="s">
        <v>35</v>
      </c>
      <c r="B17">
        <v>100</v>
      </c>
      <c r="C17" s="1">
        <v>380</v>
      </c>
      <c r="D17" s="2">
        <v>15</v>
      </c>
      <c r="E17" s="2">
        <v>150</v>
      </c>
      <c r="F17" s="2">
        <v>75</v>
      </c>
    </row>
    <row r="18" spans="1:6" x14ac:dyDescent="0.2">
      <c r="A18" t="s">
        <v>36</v>
      </c>
      <c r="B18">
        <v>100</v>
      </c>
      <c r="C18" s="1">
        <v>400</v>
      </c>
      <c r="D18" s="2">
        <v>16</v>
      </c>
      <c r="E18" s="2">
        <v>160</v>
      </c>
      <c r="F18" s="2">
        <v>80</v>
      </c>
    </row>
    <row r="19" spans="1:6" x14ac:dyDescent="0.2">
      <c r="A19" t="s">
        <v>37</v>
      </c>
      <c r="B19">
        <v>100</v>
      </c>
      <c r="C19" s="1">
        <v>420</v>
      </c>
      <c r="D19" s="2">
        <v>17</v>
      </c>
      <c r="E19" s="2">
        <v>170</v>
      </c>
      <c r="F19" s="2">
        <v>85</v>
      </c>
    </row>
    <row r="20" spans="1:6" x14ac:dyDescent="0.2">
      <c r="A20" t="s">
        <v>38</v>
      </c>
      <c r="B20">
        <v>100</v>
      </c>
      <c r="C20" s="1">
        <v>440</v>
      </c>
      <c r="D20" s="2">
        <v>18</v>
      </c>
      <c r="E20" s="2">
        <v>180</v>
      </c>
      <c r="F20" s="2">
        <v>90</v>
      </c>
    </row>
    <row r="21" spans="1:6" x14ac:dyDescent="0.2">
      <c r="A21" t="s">
        <v>39</v>
      </c>
      <c r="B21">
        <v>100</v>
      </c>
      <c r="C21" s="1">
        <v>460</v>
      </c>
      <c r="D21" s="2">
        <v>19</v>
      </c>
      <c r="E21" s="2">
        <v>190</v>
      </c>
      <c r="F21" s="2">
        <v>95</v>
      </c>
    </row>
    <row r="22" spans="1:6" x14ac:dyDescent="0.2">
      <c r="A22" t="s">
        <v>40</v>
      </c>
      <c r="B22">
        <v>100</v>
      </c>
      <c r="C22" s="1">
        <v>480</v>
      </c>
      <c r="D22" s="2">
        <v>20</v>
      </c>
      <c r="E22" s="2">
        <v>200</v>
      </c>
      <c r="F22" s="2">
        <v>100</v>
      </c>
    </row>
  </sheetData>
  <mergeCells count="1">
    <mergeCell ref="A1:F1"/>
  </mergeCells>
  <pageMargins left="0.39370078740157477" right="0.39370078740157477" top="0.78740157480314954" bottom="0.78740157480314954" header="0.39370078740157477" footer="0.39370078740157477"/>
  <pageSetup paperSize="0" fitToWidth="0" fitToHeight="0" pageOrder="overThenDown" orientation="landscape" useFirstPageNumber="1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Meine Kalorientabelle</vt:lpstr>
      <vt:lpstr>Lebensmittel Datenbank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INTEL6700K</dc:creator>
  <cp:lastModifiedBy>INTEL6700K</cp:lastModifiedBy>
  <cp:revision>2</cp:revision>
  <dcterms:created xsi:type="dcterms:W3CDTF">2017-08-19T15:49:19Z</dcterms:created>
  <dcterms:modified xsi:type="dcterms:W3CDTF">2017-08-20T14:30:55Z</dcterms:modified>
</cp:coreProperties>
</file>